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Элемент\Desktop\НПА 2020 год\ноябрь\отчет за 9 месяцев\"/>
    </mc:Choice>
  </mc:AlternateContent>
  <bookViews>
    <workbookView xWindow="0" yWindow="0" windowWidth="23040" windowHeight="8652"/>
  </bookViews>
  <sheets>
    <sheet name="ДЧБ" sheetId="1" r:id="rId1"/>
  </sheets>
  <definedNames>
    <definedName name="APPT" localSheetId="0">ДЧБ!$A$20</definedName>
    <definedName name="FIO" localSheetId="0">ДЧБ!$F$20</definedName>
    <definedName name="LAST_CELL" localSheetId="0">ДЧБ!$K$52</definedName>
    <definedName name="SIGN" localSheetId="0">ДЧБ!$A$20:$I$21</definedName>
  </definedNames>
  <calcPr calcId="162913"/>
</workbook>
</file>

<file path=xl/calcChain.xml><?xml version="1.0" encoding="utf-8"?>
<calcChain xmlns="http://schemas.openxmlformats.org/spreadsheetml/2006/main">
  <c r="D11" i="1" l="1"/>
  <c r="E11" i="1"/>
  <c r="F11" i="1"/>
  <c r="H11" i="1"/>
  <c r="C11" i="1"/>
  <c r="D37" i="1"/>
  <c r="D36" i="1" s="1"/>
  <c r="E37" i="1"/>
  <c r="F37" i="1"/>
  <c r="F36" i="1" s="1"/>
  <c r="H37" i="1"/>
  <c r="H36" i="1" s="1"/>
  <c r="C37" i="1"/>
  <c r="E36" i="1"/>
  <c r="C36" i="1"/>
  <c r="I12" i="1"/>
  <c r="I13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8" i="1"/>
  <c r="I39" i="1"/>
  <c r="I40" i="1"/>
  <c r="I41" i="1"/>
  <c r="I42" i="1"/>
  <c r="I44" i="1"/>
  <c r="I45" i="1"/>
  <c r="I46" i="1"/>
  <c r="I47" i="1"/>
  <c r="I37" i="1" l="1"/>
  <c r="I36" i="1"/>
  <c r="I11" i="1"/>
  <c r="G13" i="1" l="1"/>
  <c r="J13" i="1" s="1"/>
  <c r="G14" i="1"/>
  <c r="G15" i="1"/>
  <c r="J15" i="1" s="1"/>
  <c r="G16" i="1"/>
  <c r="J16" i="1" s="1"/>
  <c r="G17" i="1"/>
  <c r="J17" i="1" s="1"/>
  <c r="G18" i="1"/>
  <c r="J18" i="1" s="1"/>
  <c r="G19" i="1"/>
  <c r="J19" i="1" s="1"/>
  <c r="G20" i="1"/>
  <c r="J20" i="1" s="1"/>
  <c r="G21" i="1"/>
  <c r="J21" i="1" s="1"/>
  <c r="G22" i="1"/>
  <c r="J22" i="1" s="1"/>
  <c r="G23" i="1"/>
  <c r="J23" i="1" s="1"/>
  <c r="G24" i="1"/>
  <c r="J24" i="1" s="1"/>
  <c r="G25" i="1"/>
  <c r="J25" i="1" s="1"/>
  <c r="G26" i="1"/>
  <c r="J26" i="1" s="1"/>
  <c r="G27" i="1"/>
  <c r="J27" i="1" s="1"/>
  <c r="G28" i="1"/>
  <c r="J28" i="1" s="1"/>
  <c r="G29" i="1"/>
  <c r="J29" i="1" s="1"/>
  <c r="G30" i="1"/>
  <c r="J30" i="1" s="1"/>
  <c r="G31" i="1"/>
  <c r="J31" i="1" s="1"/>
  <c r="G32" i="1"/>
  <c r="J32" i="1" s="1"/>
  <c r="G33" i="1"/>
  <c r="J33" i="1" s="1"/>
  <c r="G34" i="1"/>
  <c r="J34" i="1" s="1"/>
  <c r="G35" i="1"/>
  <c r="J35" i="1" s="1"/>
  <c r="G38" i="1"/>
  <c r="G39" i="1"/>
  <c r="J39" i="1" s="1"/>
  <c r="G40" i="1"/>
  <c r="J40" i="1" s="1"/>
  <c r="G41" i="1"/>
  <c r="J41" i="1" s="1"/>
  <c r="G42" i="1"/>
  <c r="J42" i="1" s="1"/>
  <c r="G43" i="1"/>
  <c r="G44" i="1"/>
  <c r="J44" i="1" s="1"/>
  <c r="G45" i="1"/>
  <c r="J45" i="1" s="1"/>
  <c r="G46" i="1"/>
  <c r="J46" i="1" s="1"/>
  <c r="G47" i="1"/>
  <c r="J47" i="1" s="1"/>
  <c r="G12" i="1"/>
  <c r="G37" i="1" l="1"/>
  <c r="J38" i="1"/>
  <c r="J12" i="1"/>
  <c r="G11" i="1"/>
  <c r="J11" i="1" s="1"/>
  <c r="G36" i="1" l="1"/>
  <c r="J36" i="1" s="1"/>
  <c r="J37" i="1"/>
</calcChain>
</file>

<file path=xl/sharedStrings.xml><?xml version="1.0" encoding="utf-8"?>
<sst xmlns="http://schemas.openxmlformats.org/spreadsheetml/2006/main" count="88" uniqueCount="87">
  <si>
    <t>Единица измерения руб.</t>
  </si>
  <si>
    <t>КВД</t>
  </si>
  <si>
    <t>Наименование КВД</t>
  </si>
  <si>
    <t>КП - доходы всего 1кв</t>
  </si>
  <si>
    <t>КП - доходы всего 2кв</t>
  </si>
  <si>
    <t>КП - доходы всего 3кв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</si>
  <si>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</si>
  <si>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</si>
  <si>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</si>
  <si>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</si>
  <si>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1.01.02020.01.0000.110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</si>
  <si>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</si>
  <si>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</si>
  <si>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</si>
  <si>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1.03.02000.01.0000.110</t>
  </si>
  <si>
    <t>Акцизы по подакцизным товарам (продукции), производимым на территории Российской Федерации</t>
  </si>
  <si>
    <t>1.03.02230.01.0000.110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</si>
  <si>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</si>
  <si>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</si>
  <si>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</si>
  <si>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</si>
  <si>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</si>
  <si>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</si>
  <si>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</si>
  <si>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</si>
  <si>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</si>
  <si>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</si>
  <si>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</si>
  <si>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</si>
  <si>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</si>
  <si>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</si>
  <si>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</si>
  <si>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</si>
  <si>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</si>
  <si>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</si>
  <si>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</si>
  <si>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</si>
  <si>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</si>
  <si>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</si>
  <si>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</si>
  <si>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</si>
  <si>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</si>
  <si>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</si>
  <si>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1.11.05020.00.0000.120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</si>
  <si>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</si>
  <si>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</si>
  <si>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</si>
  <si>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</si>
  <si>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</si>
  <si>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1.13.02000.00.0000.130</t>
  </si>
  <si>
    <t>Доходы от компенсации затрат государства</t>
  </si>
  <si>
    <t>1.13.02990.00.0000.130</t>
  </si>
  <si>
    <t>Прочие доходы от компенсации затрат государства</t>
  </si>
  <si>
    <t>2.02.10000.00.0000.150</t>
  </si>
  <si>
    <t>Дотации бюджетам бюджетной системы Российской Федерации</t>
  </si>
  <si>
    <t>2.02.15001.00.0000.150</t>
  </si>
  <si>
    <t>Дотации на выравнивание бюджетной обеспеченности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</si>
  <si>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</si>
  <si>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</si>
  <si>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</si>
  <si>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</si>
  <si>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</si>
  <si>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</si>
  <si>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</si>
  <si>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</si>
  <si>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</si>
  <si>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на территориях, где отсутствуют военные комиссариаты</t>
  </si>
  <si>
    <t>2.02.40000.00.0000.150</t>
  </si>
  <si>
    <t>Иные межбюджетные трансферты</t>
  </si>
  <si>
    <t>2.02.49999.00.0000.150</t>
  </si>
  <si>
    <t>Прочие межбюджетные трансферты, передаваемые бюджетам</t>
  </si>
  <si>
    <t>Итого</t>
  </si>
  <si>
    <t xml:space="preserve"> Приложение №1</t>
  </si>
  <si>
    <t>к информации об исполнении бюджета</t>
  </si>
  <si>
    <t>за 9 месяцев 2020 года</t>
  </si>
  <si>
    <t>план 2020г</t>
  </si>
  <si>
    <t>план 9 месяцев 2020г</t>
  </si>
  <si>
    <t>кассовое исполнение на 01.10.2020</t>
  </si>
  <si>
    <t>выполнение плана в %</t>
  </si>
  <si>
    <t>к год.назнач.</t>
  </si>
  <si>
    <t>к кв.назнач.</t>
  </si>
  <si>
    <t>НАЛОГОВЫЕ И НЕНАЛОГОВЫЕ ДОХОДЫ</t>
  </si>
  <si>
    <t>Гуранского муниципального образования</t>
  </si>
  <si>
    <t xml:space="preserve">              Отчет об исполнении бюджета Гуранского муниципального образования по доходам за 9 месяцев 2020 года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</si>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</sst>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?"/>
    <numFmt numFmtId="166" formatCode="0.0"/>
  </numFmts>
  <fonts count="13" x14ac:knownFonts="1">
    <font>
      <sz val="10"/>
      <name val="Arial"/>
    </font>
    <font>
      <sz val="10"/>
      <name val="Arial"/>
    </font>
    <font>
      <b/>
      <sz val="8"/>
      <name val="Arial Narrow"/>
    </font>
    <font>
      <sz val="8"/>
      <name val="Arial Narrow"/>
    </font>
    <font>
      <b/>
      <sz val="8"/>
      <name val="MS Sans Serif"/>
    </font>
    <font>
      <sz val="8.5"/>
      <name val="MS Sans Serif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Arial"/>
      <family val="2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left" wrapText="1"/>
    </xf>
    <xf numFmtId="0" fontId="6" fillId="0" borderId="0" xfId="0" applyFont="1" applyAlignment="1">
      <alignment horizontal="right"/>
    </xf>
    <xf numFmtId="0" fontId="5" fillId="0" borderId="0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49" fontId="8" fillId="0" borderId="0" xfId="0" applyNumberFormat="1" applyFont="1" applyAlignment="1"/>
    <xf numFmtId="49" fontId="10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/>
    <xf numFmtId="164" fontId="11" fillId="0" borderId="1" xfId="1" applyFont="1" applyBorder="1" applyAlignment="1">
      <alignment horizontal="right" vertical="center" wrapText="1"/>
    </xf>
    <xf numFmtId="166" fontId="11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49" fontId="11" fillId="0" borderId="1" xfId="0" applyNumberFormat="1" applyFont="1" applyBorder="1" applyAlignment="1" applyProtection="1">
      <alignment horizontal="center" vertical="center" wrapText="1"/>
    </xf>
    <xf numFmtId="3" fontId="12" fillId="0" borderId="1" xfId="0" applyNumberFormat="1" applyFont="1" applyFill="1" applyBorder="1" applyAlignment="1" applyProtection="1">
      <alignment vertical="center" wrapText="1"/>
    </xf>
    <xf numFmtId="4" fontId="11" fillId="0" borderId="1" xfId="0" applyNumberFormat="1" applyFont="1" applyBorder="1" applyAlignment="1">
      <alignment horizontal="right" vertical="center" wrapText="1"/>
    </xf>
    <xf numFmtId="43" fontId="0" fillId="0" borderId="0" xfId="0" applyNumberFormat="1"/>
    <xf numFmtId="0" fontId="9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49"/>
  <sheetViews>
    <sheetView showGridLines="0" tabSelected="1" zoomScaleNormal="100" workbookViewId="0">
      <selection activeCell="C49" sqref="C49"/>
    </sheetView>
  </sheetViews>
  <sheetFormatPr defaultRowHeight="12.75" customHeight="1" outlineLevelRow="1" x14ac:dyDescent="0.25"/>
  <cols>
    <col min="1" max="1" width="17.44140625" customWidth="1"/>
    <col min="2" max="2" width="41.6640625" customWidth="1"/>
    <col min="3" max="3" width="15.44140625" customWidth="1"/>
    <col min="4" max="6" width="15.44140625" hidden="1" customWidth="1"/>
    <col min="7" max="8" width="15.44140625" customWidth="1"/>
    <col min="9" max="9" width="11.88671875" customWidth="1"/>
    <col min="10" max="10" width="11.33203125" customWidth="1"/>
    <col min="11" max="11" width="9.109375" customWidth="1"/>
  </cols>
  <sheetData>
    <row r="1" spans="1:11" ht="12.75" customHeight="1" x14ac:dyDescent="0.25">
      <c r="A1" s="1"/>
      <c r="B1" s="1"/>
      <c r="C1" s="1"/>
      <c r="D1" s="1"/>
      <c r="E1" s="1"/>
      <c r="F1" s="1"/>
      <c r="G1" s="2"/>
      <c r="J1" s="3" t="s">
        <v>72</v>
      </c>
      <c r="K1" s="4"/>
    </row>
    <row r="2" spans="1:11" ht="13.8" x14ac:dyDescent="0.25">
      <c r="A2" s="2"/>
      <c r="B2" s="2"/>
      <c r="C2" s="2"/>
      <c r="D2" s="2"/>
      <c r="E2" s="2"/>
      <c r="F2" s="2"/>
      <c r="G2" s="2"/>
      <c r="J2" s="3" t="s">
        <v>73</v>
      </c>
      <c r="K2" s="4"/>
    </row>
    <row r="3" spans="1:11" ht="13.8" x14ac:dyDescent="0.25">
      <c r="A3" s="2"/>
      <c r="B3" s="2"/>
      <c r="C3" s="2"/>
      <c r="D3" s="2"/>
      <c r="E3" s="2"/>
      <c r="F3" s="2"/>
      <c r="G3" s="2"/>
      <c r="J3" s="3" t="s">
        <v>82</v>
      </c>
      <c r="K3" s="5"/>
    </row>
    <row r="4" spans="1:11" ht="13.8" x14ac:dyDescent="0.25">
      <c r="A4" s="2"/>
      <c r="B4" s="2"/>
      <c r="C4" s="2"/>
      <c r="D4" s="2"/>
      <c r="E4" s="2"/>
      <c r="F4" s="2"/>
      <c r="G4" s="2"/>
      <c r="J4" s="3" t="s">
        <v>74</v>
      </c>
      <c r="K4" s="5"/>
    </row>
    <row r="5" spans="1:11" ht="13.8" x14ac:dyDescent="0.25">
      <c r="A5" s="2"/>
      <c r="B5" s="2"/>
      <c r="C5" s="2"/>
      <c r="D5" s="2"/>
      <c r="E5" s="2"/>
      <c r="F5" s="2"/>
      <c r="G5" s="2"/>
      <c r="J5" s="3"/>
      <c r="K5" s="1"/>
    </row>
    <row r="6" spans="1:11" ht="12.75" customHeight="1" x14ac:dyDescent="0.3">
      <c r="A6" s="6" t="s">
        <v>83</v>
      </c>
      <c r="B6" s="2"/>
      <c r="C6" s="2"/>
      <c r="D6" s="2"/>
      <c r="E6" s="2"/>
      <c r="F6" s="2"/>
      <c r="G6" s="2"/>
      <c r="H6" s="1"/>
      <c r="J6" s="1"/>
    </row>
    <row r="7" spans="1:11" ht="2.25" customHeight="1" x14ac:dyDescent="0.25">
      <c r="A7" s="2"/>
      <c r="B7" s="2"/>
      <c r="C7" s="2"/>
      <c r="D7" s="2"/>
      <c r="E7" s="2"/>
      <c r="F7" s="2"/>
      <c r="G7" s="2"/>
      <c r="H7" s="4"/>
      <c r="I7" s="4"/>
      <c r="J7" s="4"/>
    </row>
    <row r="8" spans="1:11" ht="13.2" x14ac:dyDescent="0.25">
      <c r="A8" s="4" t="s">
        <v>0</v>
      </c>
      <c r="B8" s="4"/>
      <c r="C8" s="4"/>
      <c r="D8" s="4"/>
      <c r="E8" s="4"/>
      <c r="F8" s="4"/>
      <c r="G8" s="4"/>
      <c r="H8" s="4"/>
      <c r="I8" s="4"/>
      <c r="J8" s="4"/>
    </row>
    <row r="9" spans="1:11" ht="21" customHeight="1" x14ac:dyDescent="0.25">
      <c r="A9" s="28" t="s">
        <v>1</v>
      </c>
      <c r="B9" s="28" t="s">
        <v>2</v>
      </c>
      <c r="C9" s="28" t="s">
        <v>75</v>
      </c>
      <c r="D9" s="7" t="s">
        <v>3</v>
      </c>
      <c r="E9" s="7" t="s">
        <v>4</v>
      </c>
      <c r="F9" s="7" t="s">
        <v>5</v>
      </c>
      <c r="G9" s="28" t="s">
        <v>76</v>
      </c>
      <c r="H9" s="28" t="s">
        <v>77</v>
      </c>
      <c r="I9" s="26" t="s">
        <v>78</v>
      </c>
      <c r="J9" s="26"/>
      <c r="K9" s="4"/>
    </row>
    <row r="10" spans="1:11" ht="13.2" x14ac:dyDescent="0.25">
      <c r="A10" s="28"/>
      <c r="B10" s="28"/>
      <c r="C10" s="28"/>
      <c r="D10" s="7"/>
      <c r="E10" s="7"/>
      <c r="F10" s="7"/>
      <c r="G10" s="28"/>
      <c r="H10" s="28"/>
      <c r="I10" s="8" t="s">
        <v>79</v>
      </c>
      <c r="J10" s="8" t="s">
        <v>80</v>
      </c>
    </row>
    <row r="11" spans="1:11" ht="12.75" customHeight="1" x14ac:dyDescent="0.25">
      <c r="A11" s="27" t="s">
        <v>81</v>
      </c>
      <c r="B11" s="27"/>
      <c r="C11" s="9">
        <f>C12+C16+C21+C23+C25+C28+C30+C32+C34</f>
        <v>3378939.48</v>
      </c>
      <c r="D11" s="9">
        <f t="shared" ref="D11:H11" si="0">D12+D16+D21+D23+D25+D28+D30+D32+D34</f>
        <v>741700</v>
      </c>
      <c r="E11" s="9">
        <f t="shared" si="0"/>
        <v>733139.48</v>
      </c>
      <c r="F11" s="9">
        <f t="shared" si="0"/>
        <v>742700</v>
      </c>
      <c r="G11" s="9">
        <f t="shared" si="0"/>
        <v>2217539.48</v>
      </c>
      <c r="H11" s="9">
        <f t="shared" si="0"/>
        <v>2219242.77</v>
      </c>
      <c r="I11" s="10">
        <f>H11/C11*100</f>
        <v>65.678677677884906</v>
      </c>
      <c r="J11" s="10">
        <f>H11/G11*100</f>
        <v>100.07680990644641</v>
      </c>
    </row>
    <row r="12" spans="1:11" ht="13.2" x14ac:dyDescent="0.25">
      <c r="A12" s="11" t="s">
        <v>6</v>
      </c>
      <c r="B12" s="12" t="s">
        <v>7</v>
      </c>
      <c r="C12" s="13">
        <v>865000</v>
      </c>
      <c r="D12" s="13">
        <v>199700</v>
      </c>
      <c r="E12" s="13">
        <v>278800</v>
      </c>
      <c r="F12" s="13">
        <v>185300</v>
      </c>
      <c r="G12" s="13">
        <f>D12+E12+F12</f>
        <v>663800</v>
      </c>
      <c r="H12" s="13">
        <v>663810.1</v>
      </c>
      <c r="I12" s="10">
        <f t="shared" ref="I12:I47" si="1">H12/C12*100</f>
        <v>76.741052023121384</v>
      </c>
      <c r="J12" s="10">
        <f t="shared" ref="J12:J47" si="2">H12/G12*100</f>
        <v>100.00152154263331</v>
      </c>
    </row>
    <row r="13" spans="1:11" ht="51" outlineLevel="1" x14ac:dyDescent="0.25">
      <c r="A13" s="14" t="s">
        <v>8</v>
      </c>
      <c r="B13" s="15" t="s">
        <v>9</v>
      </c>
      <c r="C13" s="16">
        <v>865000</v>
      </c>
      <c r="D13" s="16">
        <v>197700</v>
      </c>
      <c r="E13" s="16">
        <v>282000</v>
      </c>
      <c r="F13" s="16">
        <v>184800</v>
      </c>
      <c r="G13" s="16">
        <f t="shared" ref="G13:G47" si="3">D13+E13+F13</f>
        <v>664500</v>
      </c>
      <c r="H13" s="16">
        <v>664501.43000000005</v>
      </c>
      <c r="I13" s="10">
        <f t="shared" si="1"/>
        <v>76.820974566473993</v>
      </c>
      <c r="J13" s="10">
        <f t="shared" si="2"/>
        <v>100.00021519939806</v>
      </c>
    </row>
    <row r="14" spans="1:11" ht="71.400000000000006" outlineLevel="1" x14ac:dyDescent="0.25">
      <c r="A14" s="14" t="s">
        <v>10</v>
      </c>
      <c r="B14" s="15" t="s">
        <v>11</v>
      </c>
      <c r="C14" s="16">
        <v>0</v>
      </c>
      <c r="D14" s="16">
        <v>0</v>
      </c>
      <c r="E14" s="16">
        <v>0</v>
      </c>
      <c r="F14" s="16">
        <v>0</v>
      </c>
      <c r="G14" s="16">
        <f t="shared" si="3"/>
        <v>0</v>
      </c>
      <c r="H14" s="16">
        <v>34.99</v>
      </c>
      <c r="I14" s="10"/>
      <c r="J14" s="10"/>
    </row>
    <row r="15" spans="1:11" ht="30.6" outlineLevel="1" x14ac:dyDescent="0.25">
      <c r="A15" s="14" t="s">
        <v>12</v>
      </c>
      <c r="B15" s="17" t="s">
        <v>13</v>
      </c>
      <c r="C15" s="16">
        <v>0</v>
      </c>
      <c r="D15" s="16">
        <v>2000</v>
      </c>
      <c r="E15" s="16">
        <v>-3200</v>
      </c>
      <c r="F15" s="16">
        <v>500</v>
      </c>
      <c r="G15" s="16">
        <f t="shared" si="3"/>
        <v>-700</v>
      </c>
      <c r="H15" s="16">
        <v>-726.32</v>
      </c>
      <c r="I15" s="10"/>
      <c r="J15" s="10">
        <f t="shared" si="2"/>
        <v>103.76</v>
      </c>
    </row>
    <row r="16" spans="1:11" ht="20.399999999999999" x14ac:dyDescent="0.25">
      <c r="A16" s="11" t="s">
        <v>14</v>
      </c>
      <c r="B16" s="12" t="s">
        <v>15</v>
      </c>
      <c r="C16" s="13">
        <v>1721900</v>
      </c>
      <c r="D16" s="13">
        <v>374600</v>
      </c>
      <c r="E16" s="13">
        <v>325500</v>
      </c>
      <c r="F16" s="13">
        <v>435900</v>
      </c>
      <c r="G16" s="13">
        <f t="shared" si="3"/>
        <v>1136000</v>
      </c>
      <c r="H16" s="13">
        <v>1136118.4099999999</v>
      </c>
      <c r="I16" s="10">
        <f t="shared" si="1"/>
        <v>65.980510482606419</v>
      </c>
      <c r="J16" s="10">
        <f t="shared" si="2"/>
        <v>100.01042341549295</v>
      </c>
    </row>
    <row r="17" spans="1:10" ht="40.799999999999997" outlineLevel="1" x14ac:dyDescent="0.25">
      <c r="A17" s="14" t="s">
        <v>16</v>
      </c>
      <c r="B17" s="17" t="s">
        <v>17</v>
      </c>
      <c r="C17" s="16">
        <v>780300</v>
      </c>
      <c r="D17" s="16">
        <v>170000</v>
      </c>
      <c r="E17" s="16">
        <v>161700</v>
      </c>
      <c r="F17" s="16">
        <v>197900</v>
      </c>
      <c r="G17" s="16">
        <f t="shared" si="3"/>
        <v>529600</v>
      </c>
      <c r="H17" s="16">
        <v>529667.29</v>
      </c>
      <c r="I17" s="10">
        <f t="shared" si="1"/>
        <v>67.879955145456876</v>
      </c>
      <c r="J17" s="10">
        <f t="shared" si="2"/>
        <v>100.01270581570998</v>
      </c>
    </row>
    <row r="18" spans="1:10" ht="51" outlineLevel="1" x14ac:dyDescent="0.25">
      <c r="A18" s="14" t="s">
        <v>18</v>
      </c>
      <c r="B18" s="15" t="s">
        <v>19</v>
      </c>
      <c r="C18" s="16">
        <v>5900</v>
      </c>
      <c r="D18" s="16">
        <v>1100</v>
      </c>
      <c r="E18" s="16">
        <v>1000</v>
      </c>
      <c r="F18" s="16">
        <v>1500</v>
      </c>
      <c r="G18" s="16">
        <f t="shared" si="3"/>
        <v>3600</v>
      </c>
      <c r="H18" s="16">
        <v>3656.59</v>
      </c>
      <c r="I18" s="10">
        <f t="shared" si="1"/>
        <v>61.976101694915251</v>
      </c>
      <c r="J18" s="10">
        <f t="shared" si="2"/>
        <v>101.57194444444444</v>
      </c>
    </row>
    <row r="19" spans="1:10" ht="40.799999999999997" outlineLevel="1" x14ac:dyDescent="0.25">
      <c r="A19" s="14" t="s">
        <v>20</v>
      </c>
      <c r="B19" s="17" t="s">
        <v>21</v>
      </c>
      <c r="C19" s="16">
        <v>1061000</v>
      </c>
      <c r="D19" s="16">
        <v>238600</v>
      </c>
      <c r="E19" s="16">
        <v>193700</v>
      </c>
      <c r="F19" s="16">
        <v>273900</v>
      </c>
      <c r="G19" s="16">
        <f t="shared" si="3"/>
        <v>706200</v>
      </c>
      <c r="H19" s="16">
        <v>706253.29</v>
      </c>
      <c r="I19" s="10">
        <f t="shared" si="1"/>
        <v>66.564871819038657</v>
      </c>
      <c r="J19" s="10">
        <f t="shared" si="2"/>
        <v>100.00754602095725</v>
      </c>
    </row>
    <row r="20" spans="1:10" ht="40.799999999999997" outlineLevel="1" x14ac:dyDescent="0.25">
      <c r="A20" s="14" t="s">
        <v>22</v>
      </c>
      <c r="B20" s="17" t="s">
        <v>23</v>
      </c>
      <c r="C20" s="16">
        <v>-125300</v>
      </c>
      <c r="D20" s="16">
        <v>-35100</v>
      </c>
      <c r="E20" s="16">
        <v>-30900</v>
      </c>
      <c r="F20" s="16">
        <v>-37400</v>
      </c>
      <c r="G20" s="16">
        <f t="shared" si="3"/>
        <v>-103400</v>
      </c>
      <c r="H20" s="16">
        <v>-103458.76</v>
      </c>
      <c r="I20" s="10">
        <f t="shared" si="1"/>
        <v>82.568842777334396</v>
      </c>
      <c r="J20" s="10">
        <f t="shared" si="2"/>
        <v>100.05682785299805</v>
      </c>
    </row>
    <row r="21" spans="1:10" ht="13.2" x14ac:dyDescent="0.25">
      <c r="A21" s="11" t="s">
        <v>24</v>
      </c>
      <c r="B21" s="12" t="s">
        <v>25</v>
      </c>
      <c r="C21" s="13">
        <v>63400</v>
      </c>
      <c r="D21" s="13">
        <v>21400</v>
      </c>
      <c r="E21" s="13">
        <v>15100</v>
      </c>
      <c r="F21" s="13">
        <v>2200</v>
      </c>
      <c r="G21" s="13">
        <f t="shared" si="3"/>
        <v>38700</v>
      </c>
      <c r="H21" s="13">
        <v>38760.5</v>
      </c>
      <c r="I21" s="10">
        <f t="shared" si="1"/>
        <v>61.136435331230288</v>
      </c>
      <c r="J21" s="10">
        <f t="shared" si="2"/>
        <v>100.156330749354</v>
      </c>
    </row>
    <row r="22" spans="1:10" ht="13.2" outlineLevel="1" x14ac:dyDescent="0.25">
      <c r="A22" s="14" t="s">
        <v>26</v>
      </c>
      <c r="B22" s="17" t="s">
        <v>25</v>
      </c>
      <c r="C22" s="16">
        <v>63400</v>
      </c>
      <c r="D22" s="16">
        <v>21400</v>
      </c>
      <c r="E22" s="16">
        <v>15100</v>
      </c>
      <c r="F22" s="16">
        <v>2200</v>
      </c>
      <c r="G22" s="16">
        <f t="shared" si="3"/>
        <v>38700</v>
      </c>
      <c r="H22" s="16">
        <v>38760.5</v>
      </c>
      <c r="I22" s="10">
        <f t="shared" si="1"/>
        <v>61.136435331230288</v>
      </c>
      <c r="J22" s="10">
        <f t="shared" si="2"/>
        <v>100.156330749354</v>
      </c>
    </row>
    <row r="23" spans="1:10" ht="13.2" x14ac:dyDescent="0.25">
      <c r="A23" s="11" t="s">
        <v>27</v>
      </c>
      <c r="B23" s="12" t="s">
        <v>28</v>
      </c>
      <c r="C23" s="13">
        <v>130000</v>
      </c>
      <c r="D23" s="13">
        <v>10800</v>
      </c>
      <c r="E23" s="13">
        <v>-400</v>
      </c>
      <c r="F23" s="13">
        <v>14000</v>
      </c>
      <c r="G23" s="13">
        <f t="shared" si="3"/>
        <v>24400</v>
      </c>
      <c r="H23" s="13">
        <v>24442.07</v>
      </c>
      <c r="I23" s="10">
        <f t="shared" si="1"/>
        <v>18.801592307692307</v>
      </c>
      <c r="J23" s="10">
        <f t="shared" si="2"/>
        <v>100.17241803278689</v>
      </c>
    </row>
    <row r="24" spans="1:10" ht="30.6" outlineLevel="1" x14ac:dyDescent="0.25">
      <c r="A24" s="14" t="s">
        <v>29</v>
      </c>
      <c r="B24" s="17" t="s">
        <v>30</v>
      </c>
      <c r="C24" s="16">
        <v>130000</v>
      </c>
      <c r="D24" s="16">
        <v>10800</v>
      </c>
      <c r="E24" s="16">
        <v>-400</v>
      </c>
      <c r="F24" s="16">
        <v>14000</v>
      </c>
      <c r="G24" s="16">
        <f t="shared" si="3"/>
        <v>24400</v>
      </c>
      <c r="H24" s="16">
        <v>24442.07</v>
      </c>
      <c r="I24" s="10">
        <f t="shared" si="1"/>
        <v>18.801592307692307</v>
      </c>
      <c r="J24" s="10">
        <f t="shared" si="2"/>
        <v>100.17241803278689</v>
      </c>
    </row>
    <row r="25" spans="1:10" ht="13.2" x14ac:dyDescent="0.25">
      <c r="A25" s="11" t="s">
        <v>31</v>
      </c>
      <c r="B25" s="12" t="s">
        <v>32</v>
      </c>
      <c r="C25" s="13">
        <v>520000</v>
      </c>
      <c r="D25" s="13">
        <v>113200</v>
      </c>
      <c r="E25" s="13">
        <v>90800</v>
      </c>
      <c r="F25" s="13">
        <v>89000</v>
      </c>
      <c r="G25" s="13">
        <f t="shared" si="3"/>
        <v>293000</v>
      </c>
      <c r="H25" s="13">
        <v>293072.21000000002</v>
      </c>
      <c r="I25" s="10">
        <f t="shared" si="1"/>
        <v>56.360040384615381</v>
      </c>
      <c r="J25" s="10">
        <f t="shared" si="2"/>
        <v>100.02464505119455</v>
      </c>
    </row>
    <row r="26" spans="1:10" ht="13.2" outlineLevel="1" x14ac:dyDescent="0.25">
      <c r="A26" s="14" t="s">
        <v>33</v>
      </c>
      <c r="B26" s="17" t="s">
        <v>34</v>
      </c>
      <c r="C26" s="16">
        <v>320000</v>
      </c>
      <c r="D26" s="16">
        <v>102000</v>
      </c>
      <c r="E26" s="16">
        <v>83200</v>
      </c>
      <c r="F26" s="16">
        <v>83200</v>
      </c>
      <c r="G26" s="16">
        <f t="shared" si="3"/>
        <v>268400</v>
      </c>
      <c r="H26" s="16">
        <v>268470.58</v>
      </c>
      <c r="I26" s="10">
        <f t="shared" si="1"/>
        <v>83.897056250000006</v>
      </c>
      <c r="J26" s="10">
        <f t="shared" si="2"/>
        <v>100.02629657228019</v>
      </c>
    </row>
    <row r="27" spans="1:10" ht="13.2" outlineLevel="1" x14ac:dyDescent="0.25">
      <c r="A27" s="14" t="s">
        <v>35</v>
      </c>
      <c r="B27" s="17" t="s">
        <v>36</v>
      </c>
      <c r="C27" s="16">
        <v>200000</v>
      </c>
      <c r="D27" s="16">
        <v>11200</v>
      </c>
      <c r="E27" s="16">
        <v>7600</v>
      </c>
      <c r="F27" s="16">
        <v>5800</v>
      </c>
      <c r="G27" s="16">
        <f t="shared" si="3"/>
        <v>24600</v>
      </c>
      <c r="H27" s="16">
        <v>24601.63</v>
      </c>
      <c r="I27" s="10">
        <f t="shared" si="1"/>
        <v>12.300815000000002</v>
      </c>
      <c r="J27" s="10">
        <f t="shared" si="2"/>
        <v>100.00662601626016</v>
      </c>
    </row>
    <row r="28" spans="1:10" ht="30.6" x14ac:dyDescent="0.25">
      <c r="A28" s="11" t="s">
        <v>37</v>
      </c>
      <c r="B28" s="12" t="s">
        <v>38</v>
      </c>
      <c r="C28" s="13">
        <v>4300</v>
      </c>
      <c r="D28" s="13">
        <v>0</v>
      </c>
      <c r="E28" s="13">
        <v>4000</v>
      </c>
      <c r="F28" s="13">
        <v>300</v>
      </c>
      <c r="G28" s="13">
        <f t="shared" si="3"/>
        <v>4300</v>
      </c>
      <c r="H28" s="13">
        <v>5700</v>
      </c>
      <c r="I28" s="10">
        <f t="shared" si="1"/>
        <v>132.55813953488371</v>
      </c>
      <c r="J28" s="10">
        <f t="shared" si="2"/>
        <v>132.55813953488371</v>
      </c>
    </row>
    <row r="29" spans="1:10" ht="40.799999999999997" outlineLevel="1" x14ac:dyDescent="0.25">
      <c r="A29" s="14" t="s">
        <v>39</v>
      </c>
      <c r="B29" s="17" t="s">
        <v>40</v>
      </c>
      <c r="C29" s="16">
        <v>4300</v>
      </c>
      <c r="D29" s="16">
        <v>0</v>
      </c>
      <c r="E29" s="16">
        <v>4000</v>
      </c>
      <c r="F29" s="16">
        <v>300</v>
      </c>
      <c r="G29" s="16">
        <f t="shared" si="3"/>
        <v>4300</v>
      </c>
      <c r="H29" s="16">
        <v>5700</v>
      </c>
      <c r="I29" s="10">
        <f t="shared" si="1"/>
        <v>132.55813953488371</v>
      </c>
      <c r="J29" s="10">
        <f t="shared" si="2"/>
        <v>132.55813953488371</v>
      </c>
    </row>
    <row r="30" spans="1:10" ht="61.2" x14ac:dyDescent="0.25">
      <c r="A30" s="11" t="s">
        <v>41</v>
      </c>
      <c r="B30" s="18" t="s">
        <v>42</v>
      </c>
      <c r="C30" s="13">
        <v>32000</v>
      </c>
      <c r="D30" s="13">
        <v>0</v>
      </c>
      <c r="E30" s="13">
        <v>16000</v>
      </c>
      <c r="F30" s="13">
        <v>16000</v>
      </c>
      <c r="G30" s="13">
        <f t="shared" si="3"/>
        <v>32000</v>
      </c>
      <c r="H30" s="13">
        <v>32000</v>
      </c>
      <c r="I30" s="10">
        <f t="shared" si="1"/>
        <v>100</v>
      </c>
      <c r="J30" s="10">
        <f t="shared" si="2"/>
        <v>100</v>
      </c>
    </row>
    <row r="31" spans="1:10" ht="51" outlineLevel="1" x14ac:dyDescent="0.25">
      <c r="A31" s="14" t="s">
        <v>43</v>
      </c>
      <c r="B31" s="15" t="s">
        <v>44</v>
      </c>
      <c r="C31" s="16">
        <v>32000</v>
      </c>
      <c r="D31" s="16">
        <v>0</v>
      </c>
      <c r="E31" s="16">
        <v>16000</v>
      </c>
      <c r="F31" s="16">
        <v>16000</v>
      </c>
      <c r="G31" s="16">
        <f t="shared" si="3"/>
        <v>32000</v>
      </c>
      <c r="H31" s="16">
        <v>32000</v>
      </c>
      <c r="I31" s="10">
        <f t="shared" si="1"/>
        <v>100</v>
      </c>
      <c r="J31" s="10">
        <f t="shared" si="2"/>
        <v>100</v>
      </c>
    </row>
    <row r="32" spans="1:10" ht="13.2" x14ac:dyDescent="0.25">
      <c r="A32" s="11" t="s">
        <v>45</v>
      </c>
      <c r="B32" s="12" t="s">
        <v>46</v>
      </c>
      <c r="C32" s="13">
        <v>39000</v>
      </c>
      <c r="D32" s="13">
        <v>22000</v>
      </c>
      <c r="E32" s="13">
        <v>0</v>
      </c>
      <c r="F32" s="13">
        <v>0</v>
      </c>
      <c r="G32" s="13">
        <f t="shared" si="3"/>
        <v>22000</v>
      </c>
      <c r="H32" s="13">
        <v>22000</v>
      </c>
      <c r="I32" s="10">
        <f t="shared" si="1"/>
        <v>56.410256410256409</v>
      </c>
      <c r="J32" s="10">
        <f t="shared" si="2"/>
        <v>100</v>
      </c>
    </row>
    <row r="33" spans="1:10" ht="13.2" outlineLevel="1" x14ac:dyDescent="0.25">
      <c r="A33" s="14" t="s">
        <v>47</v>
      </c>
      <c r="B33" s="17" t="s">
        <v>48</v>
      </c>
      <c r="C33" s="16">
        <v>39000</v>
      </c>
      <c r="D33" s="16">
        <v>22000</v>
      </c>
      <c r="E33" s="16">
        <v>0</v>
      </c>
      <c r="F33" s="16">
        <v>0</v>
      </c>
      <c r="G33" s="16">
        <f t="shared" si="3"/>
        <v>22000</v>
      </c>
      <c r="H33" s="16">
        <v>22000</v>
      </c>
      <c r="I33" s="10">
        <f t="shared" si="1"/>
        <v>56.410256410256409</v>
      </c>
      <c r="J33" s="10">
        <f t="shared" si="2"/>
        <v>100</v>
      </c>
    </row>
    <row r="34" spans="1:10" ht="13.2" x14ac:dyDescent="0.25">
      <c r="A34" s="11" t="s">
        <v>49</v>
      </c>
      <c r="B34" s="12" t="s">
        <v>50</v>
      </c>
      <c r="C34" s="13">
        <v>3339.48</v>
      </c>
      <c r="D34" s="13">
        <v>0</v>
      </c>
      <c r="E34" s="13">
        <v>3339.48</v>
      </c>
      <c r="F34" s="13">
        <v>0</v>
      </c>
      <c r="G34" s="13">
        <f t="shared" si="3"/>
        <v>3339.48</v>
      </c>
      <c r="H34" s="13">
        <v>3339.48</v>
      </c>
      <c r="I34" s="10">
        <f t="shared" si="1"/>
        <v>100</v>
      </c>
      <c r="J34" s="10">
        <f t="shared" si="2"/>
        <v>100</v>
      </c>
    </row>
    <row r="35" spans="1:10" ht="13.2" outlineLevel="1" x14ac:dyDescent="0.25">
      <c r="A35" s="14" t="s">
        <v>51</v>
      </c>
      <c r="B35" s="17" t="s">
        <v>52</v>
      </c>
      <c r="C35" s="16">
        <v>3339.48</v>
      </c>
      <c r="D35" s="16">
        <v>0</v>
      </c>
      <c r="E35" s="16">
        <v>3339.48</v>
      </c>
      <c r="F35" s="16">
        <v>0</v>
      </c>
      <c r="G35" s="16">
        <f t="shared" si="3"/>
        <v>3339.48</v>
      </c>
      <c r="H35" s="16">
        <v>3339.48</v>
      </c>
      <c r="I35" s="10">
        <f t="shared" si="1"/>
        <v>100</v>
      </c>
      <c r="J35" s="10">
        <f t="shared" si="2"/>
        <v>100</v>
      </c>
    </row>
    <row r="36" spans="1:10" ht="12.75" customHeight="1" outlineLevel="1" x14ac:dyDescent="0.25">
      <c r="A36" s="27" t="s">
        <v>84</v>
      </c>
      <c r="B36" s="27"/>
      <c r="C36" s="9">
        <f>C37</f>
        <v>11767800</v>
      </c>
      <c r="D36" s="9">
        <f t="shared" ref="D36:H36" si="4">D37</f>
        <v>2396118.27</v>
      </c>
      <c r="E36" s="9">
        <f t="shared" si="4"/>
        <v>2601615.92</v>
      </c>
      <c r="F36" s="9">
        <f t="shared" si="4"/>
        <v>3196405.5900000003</v>
      </c>
      <c r="G36" s="9">
        <f t="shared" si="4"/>
        <v>8194139.7800000003</v>
      </c>
      <c r="H36" s="9">
        <f t="shared" si="4"/>
        <v>8194139.7800000003</v>
      </c>
      <c r="I36" s="10">
        <f t="shared" si="1"/>
        <v>69.631874946888971</v>
      </c>
      <c r="J36" s="10">
        <f t="shared" si="2"/>
        <v>100</v>
      </c>
    </row>
    <row r="37" spans="1:10" ht="20.399999999999999" outlineLevel="1" x14ac:dyDescent="0.25">
      <c r="A37" s="22" t="s">
        <v>85</v>
      </c>
      <c r="B37" s="23" t="s">
        <v>86</v>
      </c>
      <c r="C37" s="24">
        <f>C38+C40+C42+C45</f>
        <v>11767800</v>
      </c>
      <c r="D37" s="24">
        <f t="shared" ref="D37:H37" si="5">D38+D40+D42+D45</f>
        <v>2396118.27</v>
      </c>
      <c r="E37" s="24">
        <f t="shared" si="5"/>
        <v>2601615.92</v>
      </c>
      <c r="F37" s="24">
        <f t="shared" si="5"/>
        <v>3196405.5900000003</v>
      </c>
      <c r="G37" s="24">
        <f t="shared" si="5"/>
        <v>8194139.7800000003</v>
      </c>
      <c r="H37" s="24">
        <f t="shared" si="5"/>
        <v>8194139.7800000003</v>
      </c>
      <c r="I37" s="10">
        <f t="shared" si="1"/>
        <v>69.631874946888971</v>
      </c>
      <c r="J37" s="10">
        <f t="shared" si="2"/>
        <v>100</v>
      </c>
    </row>
    <row r="38" spans="1:10" ht="13.2" x14ac:dyDescent="0.25">
      <c r="A38" s="11" t="s">
        <v>53</v>
      </c>
      <c r="B38" s="12" t="s">
        <v>54</v>
      </c>
      <c r="C38" s="13">
        <v>10688400</v>
      </c>
      <c r="D38" s="13">
        <v>2375918.27</v>
      </c>
      <c r="E38" s="13">
        <v>2375918.27</v>
      </c>
      <c r="F38" s="13">
        <v>2416903.2400000002</v>
      </c>
      <c r="G38" s="13">
        <f t="shared" si="3"/>
        <v>7168739.7800000003</v>
      </c>
      <c r="H38" s="13">
        <v>7168739.7800000003</v>
      </c>
      <c r="I38" s="10">
        <f t="shared" si="1"/>
        <v>67.070279742524605</v>
      </c>
      <c r="J38" s="10">
        <f t="shared" si="2"/>
        <v>100</v>
      </c>
    </row>
    <row r="39" spans="1:10" ht="13.2" outlineLevel="1" x14ac:dyDescent="0.25">
      <c r="A39" s="14" t="s">
        <v>55</v>
      </c>
      <c r="B39" s="17" t="s">
        <v>56</v>
      </c>
      <c r="C39" s="16">
        <v>10688400</v>
      </c>
      <c r="D39" s="16">
        <v>2375918.27</v>
      </c>
      <c r="E39" s="16">
        <v>2375918.27</v>
      </c>
      <c r="F39" s="16">
        <v>2416903.2400000002</v>
      </c>
      <c r="G39" s="16">
        <f t="shared" si="3"/>
        <v>7168739.7800000003</v>
      </c>
      <c r="H39" s="16">
        <v>7168739.7800000003</v>
      </c>
      <c r="I39" s="10">
        <f t="shared" si="1"/>
        <v>67.070279742524605</v>
      </c>
      <c r="J39" s="10">
        <f t="shared" si="2"/>
        <v>100</v>
      </c>
    </row>
    <row r="40" spans="1:10" ht="20.399999999999999" x14ac:dyDescent="0.25">
      <c r="A40" s="11" t="s">
        <v>57</v>
      </c>
      <c r="B40" s="12" t="s">
        <v>58</v>
      </c>
      <c r="C40" s="13">
        <v>844600</v>
      </c>
      <c r="D40" s="13">
        <v>0</v>
      </c>
      <c r="E40" s="13">
        <v>195397.65</v>
      </c>
      <c r="F40" s="13">
        <v>649202.35</v>
      </c>
      <c r="G40" s="13">
        <f t="shared" si="3"/>
        <v>844600</v>
      </c>
      <c r="H40" s="13">
        <v>844600</v>
      </c>
      <c r="I40" s="10">
        <f t="shared" si="1"/>
        <v>100</v>
      </c>
      <c r="J40" s="10">
        <f t="shared" si="2"/>
        <v>100</v>
      </c>
    </row>
    <row r="41" spans="1:10" ht="13.2" outlineLevel="1" x14ac:dyDescent="0.25">
      <c r="A41" s="14" t="s">
        <v>59</v>
      </c>
      <c r="B41" s="17" t="s">
        <v>60</v>
      </c>
      <c r="C41" s="16">
        <v>844600</v>
      </c>
      <c r="D41" s="16">
        <v>0</v>
      </c>
      <c r="E41" s="16">
        <v>195397.65</v>
      </c>
      <c r="F41" s="16">
        <v>649202.35</v>
      </c>
      <c r="G41" s="16">
        <f t="shared" si="3"/>
        <v>844600</v>
      </c>
      <c r="H41" s="16">
        <v>844600</v>
      </c>
      <c r="I41" s="10">
        <f t="shared" si="1"/>
        <v>100</v>
      </c>
      <c r="J41" s="10">
        <f t="shared" si="2"/>
        <v>100</v>
      </c>
    </row>
    <row r="42" spans="1:10" ht="20.399999999999999" x14ac:dyDescent="0.25">
      <c r="A42" s="11" t="s">
        <v>61</v>
      </c>
      <c r="B42" s="12" t="s">
        <v>62</v>
      </c>
      <c r="C42" s="13">
        <v>134800</v>
      </c>
      <c r="D42" s="13">
        <v>20200</v>
      </c>
      <c r="E42" s="13">
        <v>30300</v>
      </c>
      <c r="F42" s="13">
        <v>30300</v>
      </c>
      <c r="G42" s="13">
        <f t="shared" si="3"/>
        <v>80800</v>
      </c>
      <c r="H42" s="13">
        <v>80800</v>
      </c>
      <c r="I42" s="10">
        <f t="shared" si="1"/>
        <v>59.940652818991104</v>
      </c>
      <c r="J42" s="10">
        <f t="shared" si="2"/>
        <v>100</v>
      </c>
    </row>
    <row r="43" spans="1:10" ht="20.399999999999999" outlineLevel="1" x14ac:dyDescent="0.25">
      <c r="A43" s="14" t="s">
        <v>63</v>
      </c>
      <c r="B43" s="17" t="s">
        <v>64</v>
      </c>
      <c r="C43" s="16">
        <v>700</v>
      </c>
      <c r="D43" s="16">
        <v>0</v>
      </c>
      <c r="E43" s="16">
        <v>0</v>
      </c>
      <c r="F43" s="16">
        <v>0</v>
      </c>
      <c r="G43" s="16">
        <f t="shared" si="3"/>
        <v>0</v>
      </c>
      <c r="H43" s="16">
        <v>0</v>
      </c>
      <c r="I43" s="10"/>
      <c r="J43" s="10"/>
    </row>
    <row r="44" spans="1:10" ht="20.399999999999999" outlineLevel="1" x14ac:dyDescent="0.25">
      <c r="A44" s="14" t="s">
        <v>65</v>
      </c>
      <c r="B44" s="17" t="s">
        <v>66</v>
      </c>
      <c r="C44" s="16">
        <v>134100</v>
      </c>
      <c r="D44" s="16">
        <v>20200</v>
      </c>
      <c r="E44" s="16">
        <v>30300</v>
      </c>
      <c r="F44" s="16">
        <v>30300</v>
      </c>
      <c r="G44" s="16">
        <f t="shared" si="3"/>
        <v>80800</v>
      </c>
      <c r="H44" s="16">
        <v>80800</v>
      </c>
      <c r="I44" s="10">
        <f t="shared" si="1"/>
        <v>60.253542132736762</v>
      </c>
      <c r="J44" s="10">
        <f t="shared" si="2"/>
        <v>100</v>
      </c>
    </row>
    <row r="45" spans="1:10" ht="13.2" x14ac:dyDescent="0.25">
      <c r="A45" s="11" t="s">
        <v>67</v>
      </c>
      <c r="B45" s="12" t="s">
        <v>68</v>
      </c>
      <c r="C45" s="13">
        <v>100000</v>
      </c>
      <c r="D45" s="13">
        <v>0</v>
      </c>
      <c r="E45" s="13">
        <v>0</v>
      </c>
      <c r="F45" s="13">
        <v>100000</v>
      </c>
      <c r="G45" s="13">
        <f t="shared" si="3"/>
        <v>100000</v>
      </c>
      <c r="H45" s="13">
        <v>100000</v>
      </c>
      <c r="I45" s="10">
        <f t="shared" si="1"/>
        <v>100</v>
      </c>
      <c r="J45" s="10">
        <f t="shared" si="2"/>
        <v>100</v>
      </c>
    </row>
    <row r="46" spans="1:10" ht="13.2" outlineLevel="1" x14ac:dyDescent="0.25">
      <c r="A46" s="14" t="s">
        <v>69</v>
      </c>
      <c r="B46" s="17" t="s">
        <v>70</v>
      </c>
      <c r="C46" s="16">
        <v>100000</v>
      </c>
      <c r="D46" s="16">
        <v>0</v>
      </c>
      <c r="E46" s="16">
        <v>0</v>
      </c>
      <c r="F46" s="16">
        <v>100000</v>
      </c>
      <c r="G46" s="16">
        <f t="shared" si="3"/>
        <v>100000</v>
      </c>
      <c r="H46" s="16">
        <v>100000</v>
      </c>
      <c r="I46" s="10">
        <f t="shared" si="1"/>
        <v>100</v>
      </c>
      <c r="J46" s="10">
        <f t="shared" si="2"/>
        <v>100</v>
      </c>
    </row>
    <row r="47" spans="1:10" ht="13.2" x14ac:dyDescent="0.25">
      <c r="A47" s="19" t="s">
        <v>71</v>
      </c>
      <c r="B47" s="20"/>
      <c r="C47" s="21">
        <v>15146739.48</v>
      </c>
      <c r="D47" s="21">
        <v>3137818.27</v>
      </c>
      <c r="E47" s="21">
        <v>3334755.4</v>
      </c>
      <c r="F47" s="21">
        <v>3939105.59</v>
      </c>
      <c r="G47" s="21">
        <f t="shared" si="3"/>
        <v>10411679.26</v>
      </c>
      <c r="H47" s="21">
        <v>10413382.550000001</v>
      </c>
      <c r="I47" s="10">
        <f t="shared" si="1"/>
        <v>68.749994437746807</v>
      </c>
      <c r="J47" s="10">
        <f t="shared" si="2"/>
        <v>100.01635941674216</v>
      </c>
    </row>
    <row r="49" spans="3:9" ht="12.75" customHeight="1" x14ac:dyDescent="0.25">
      <c r="C49" s="25"/>
      <c r="D49" s="25"/>
      <c r="E49" s="25"/>
      <c r="F49" s="25"/>
      <c r="G49" s="25"/>
      <c r="H49" s="25"/>
      <c r="I49" s="25"/>
    </row>
  </sheetData>
  <mergeCells count="8">
    <mergeCell ref="I9:J9"/>
    <mergeCell ref="A11:B11"/>
    <mergeCell ref="A36:B36"/>
    <mergeCell ref="A9:A10"/>
    <mergeCell ref="B9:B10"/>
    <mergeCell ref="C9:C10"/>
    <mergeCell ref="G9:G10"/>
    <mergeCell ref="H9:H10"/>
  </mergeCells>
  <pageMargins left="0.15748031496062992" right="0" top="0" bottom="0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dochod1</dc:creator>
  <dc:description>POI HSSF rep:2.50.0.164</dc:description>
  <cp:lastModifiedBy>Элемент</cp:lastModifiedBy>
  <cp:lastPrinted>2020-11-09T06:28:07Z</cp:lastPrinted>
  <dcterms:created xsi:type="dcterms:W3CDTF">2020-10-21T05:14:06Z</dcterms:created>
  <dcterms:modified xsi:type="dcterms:W3CDTF">2020-11-09T06:28:09Z</dcterms:modified>
</cp:coreProperties>
</file>